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 activeTab="3"/>
  </bookViews>
  <sheets>
    <sheet name="ДК" sheetId="1" r:id="rId1"/>
    <sheet name="Целевые" sheetId="2" r:id="rId2"/>
    <sheet name="сувениры" sheetId="3" r:id="rId3"/>
    <sheet name="библиотека" sheetId="4" r:id="rId4"/>
  </sheets>
  <calcPr calcId="145621"/>
</workbook>
</file>

<file path=xl/calcChain.xml><?xml version="1.0" encoding="utf-8"?>
<calcChain xmlns="http://schemas.openxmlformats.org/spreadsheetml/2006/main">
  <c r="E11" i="1" l="1"/>
  <c r="E25" i="1"/>
  <c r="E18" i="1"/>
  <c r="E40" i="1"/>
  <c r="E20" i="4"/>
  <c r="E18" i="4"/>
  <c r="E12" i="4"/>
  <c r="E34" i="1"/>
  <c r="E11" i="2"/>
  <c r="E37" i="1"/>
  <c r="E14" i="2"/>
  <c r="E17" i="2" s="1"/>
  <c r="E16" i="1"/>
  <c r="E13" i="3"/>
  <c r="E24" i="4" l="1"/>
  <c r="E47" i="1"/>
</calcChain>
</file>

<file path=xl/sharedStrings.xml><?xml version="1.0" encoding="utf-8"?>
<sst xmlns="http://schemas.openxmlformats.org/spreadsheetml/2006/main" count="166" uniqueCount="109">
  <si>
    <t>Наименование учреждения</t>
  </si>
  <si>
    <t xml:space="preserve">Целевая статья </t>
  </si>
  <si>
    <t>№ п/п</t>
  </si>
  <si>
    <t>Наименование экономических показателей</t>
  </si>
  <si>
    <t>Код эконом. статьи</t>
  </si>
  <si>
    <t xml:space="preserve">Вид расхода </t>
  </si>
  <si>
    <t>Бюджетная заявка учреждения на 2019 год</t>
  </si>
  <si>
    <t>Примечание</t>
  </si>
  <si>
    <t>Заработная плата</t>
  </si>
  <si>
    <t>Согласно штатного расписания</t>
  </si>
  <si>
    <t>Выплаты по заработной плате</t>
  </si>
  <si>
    <t>Выплаты стимулирующего характера в казенных, бюджетных и автономных учреждениях</t>
  </si>
  <si>
    <t>Начисления на выплаты по оплате труда</t>
  </si>
  <si>
    <t xml:space="preserve">Услуги связи </t>
  </si>
  <si>
    <t xml:space="preserve">Услуги телефонно-телеграфной, факсимильной, сотовой, пейджинговой связи, радиосвязи, Интернет-провайдеров </t>
  </si>
  <si>
    <t xml:space="preserve">Согласно расчета </t>
  </si>
  <si>
    <t>Коммунальные услуги</t>
  </si>
  <si>
    <t xml:space="preserve">Оплата услуг предоставления электроэнергии </t>
  </si>
  <si>
    <t>оплата услуг отопления</t>
  </si>
  <si>
    <t>оплата услуг горячего и холодного водоснабжения</t>
  </si>
  <si>
    <t>Работы, услуги по содержанию имущества</t>
  </si>
  <si>
    <t>Содержание в чистоте помещений, зданий, дворов ,иного имущества</t>
  </si>
  <si>
    <t>1)Начальник хозяйственной части 7800,00*12мес.=93600,00*27,1%=118966 руб.</t>
  </si>
  <si>
    <t>2)Уборка служебных помещений по договору (2чел.)</t>
  </si>
  <si>
    <t>7800,00*2*12мес=187200,00*27,1%=237931 руб.</t>
  </si>
  <si>
    <t>3) смотритель музея по договору</t>
  </si>
  <si>
    <t xml:space="preserve">5625,00*12мес=67500,00*27,1%=85792 руб. </t>
  </si>
  <si>
    <t xml:space="preserve">Другие расходы по содержанию имущества </t>
  </si>
  <si>
    <t>1.заправка картриджа: период  5 раз в год х0,35 тыс.руб=1,75 тыс.руб.</t>
  </si>
  <si>
    <t>Прочие расходы</t>
  </si>
  <si>
    <t xml:space="preserve">Уплата налогов (включаемых в состав расходов), государственных пошлин и сборов, разного рода платежей в бюджеты всех уровней </t>
  </si>
  <si>
    <t>Пени, штрафы</t>
  </si>
  <si>
    <t>Увеличение стоимости материальных запасов</t>
  </si>
  <si>
    <t xml:space="preserve">Приобретение прочих материальных запасов </t>
  </si>
  <si>
    <t>Итого:</t>
  </si>
  <si>
    <t xml:space="preserve">Единица измерения: тыс. руб.        </t>
  </si>
  <si>
    <t>Приочие расходы</t>
  </si>
  <si>
    <t>(Целевые)</t>
  </si>
  <si>
    <r>
      <t xml:space="preserve">Получающего бюджетные средства                                                     </t>
    </r>
    <r>
      <rPr>
        <u/>
        <sz val="14"/>
        <color theme="1"/>
        <rFont val="Times New Roman"/>
        <family val="1"/>
        <charset val="204"/>
      </rPr>
      <t>МКУК «Котляревский СДК»</t>
    </r>
  </si>
  <si>
    <t>Прочие работы услуги</t>
  </si>
  <si>
    <t>Иные работы услуги</t>
  </si>
  <si>
    <t>ФЗП     15,0 тыс. руб. *30,2% = 4,530 тыс. руб.</t>
  </si>
  <si>
    <t xml:space="preserve">канцтовары 0,668 тыс.руб.*12=8,016 тыс. руб. </t>
  </si>
  <si>
    <t>хозтовары -1,376 тыс.руб.</t>
  </si>
  <si>
    <t>Техническая поддеражка сайта 4,5 тыс. в год</t>
  </si>
  <si>
    <t>Программное обеспечение для сдачи отчетов СБИС 3,2 тыс. руб.</t>
  </si>
  <si>
    <t>Проведение испытаний по контролю качества огнезхащтной обработки деревянных конструкций 2,160=2,160 тыс. руб.</t>
  </si>
  <si>
    <r>
      <t>1 полугодие:  м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 xml:space="preserve"> 63 * 17,3 =  1,089 тыс. руб.;</t>
    </r>
  </si>
  <si>
    <t xml:space="preserve">Получающего бюджетные средства             </t>
  </si>
  <si>
    <t>Бюджетная заявка учреждения на 2019год</t>
  </si>
  <si>
    <t xml:space="preserve">Согласно штатного расписания (21678,3*12=260139,6) </t>
  </si>
  <si>
    <t>Согласно расчета</t>
  </si>
  <si>
    <t>заправка картриджа: период 3 раза в год х0,350тыс.руб= 1,0тыс.руб.</t>
  </si>
  <si>
    <t>оплата налогов: на имущество: ост.стоим.:50,532 тыс.руб.*1,1%=1,36 тыс.руб.                                                                 на землю :376,25 тыс.руб.*1,5%=5,64 тыс.руб.</t>
  </si>
  <si>
    <t>ФЗП     261,0 тыс. руб. *30,2% = 78,822  тыс. руб.</t>
  </si>
  <si>
    <t>канц. товары 0,5546*12=6,656 тыс. руб</t>
  </si>
  <si>
    <t xml:space="preserve">канцтовары  - 12мес.*0,098=0,178 тыс. руб., </t>
  </si>
  <si>
    <t xml:space="preserve">Увелечение стоимости основных средств </t>
  </si>
  <si>
    <t>Приобретение (изготовление) основных средств</t>
  </si>
  <si>
    <t xml:space="preserve">1 полугодие: тыс.кВт 2,35* 6,27= 14,73  тыс. руб.; </t>
  </si>
  <si>
    <t>2 полугодие: тыс.кВт 2,25* 6,27 = 14,1 тыс. руб.;</t>
  </si>
  <si>
    <t>Канцелярские товары для проведения мероприятий</t>
  </si>
  <si>
    <t>Стимулирующие выплаты</t>
  </si>
  <si>
    <t>4) Вывоз ТБО 0,5 куб.м. ТБО 0,135*12=1,62 тыс.руб.</t>
  </si>
  <si>
    <r>
      <t>2 полугодие: м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 xml:space="preserve"> 56* 20,82 =1,166  тыс. руб.;</t>
    </r>
  </si>
  <si>
    <t>хозтовары -2,454 тыс.руб.</t>
  </si>
  <si>
    <t>Штрафы</t>
  </si>
  <si>
    <t>Огнезащитная обработка имущества</t>
  </si>
  <si>
    <t>Расчет расходов к бюджетной смете на 2019 год</t>
  </si>
  <si>
    <t>Расчет расходов к бюджетнойц смете на 2019 год</t>
  </si>
  <si>
    <t xml:space="preserve">Оплата отпусков </t>
  </si>
  <si>
    <t>Оплата отпусков</t>
  </si>
  <si>
    <t xml:space="preserve"> ФЗП  1376,30 тыс. руб. *30,2% = 415,643 тыс. руб.</t>
  </si>
  <si>
    <t xml:space="preserve">МФУ - 13,0 тыс. руб., входные двери металич. 17,0 тыс. руб, </t>
  </si>
  <si>
    <t>музыкальный центер - 22 тыс. руб.</t>
  </si>
  <si>
    <t xml:space="preserve">Директор МКУК «Котляревский СДК»                                                                                               </t>
  </si>
  <si>
    <t xml:space="preserve">Бухгалтер                                                                                                                                                   </t>
  </si>
  <si>
    <t>Тарасова Т.И</t>
  </si>
  <si>
    <t>Антонова Т.В.</t>
  </si>
  <si>
    <t xml:space="preserve">отпускные </t>
  </si>
  <si>
    <t xml:space="preserve">  121,129,244,851,852,853   </t>
  </si>
  <si>
    <r>
      <t xml:space="preserve">Вид расхода                                                  </t>
    </r>
    <r>
      <rPr>
        <u/>
        <sz val="12"/>
        <color theme="1"/>
        <rFont val="Times New Roman"/>
        <family val="1"/>
        <charset val="204"/>
      </rPr>
      <t/>
    </r>
  </si>
  <si>
    <t>0801</t>
  </si>
  <si>
    <t xml:space="preserve">Раздел и подраздел                                        </t>
  </si>
  <si>
    <t xml:space="preserve">Раздел и подраздел                                   </t>
  </si>
  <si>
    <t>МКУК «Котляревский СДК»</t>
  </si>
  <si>
    <t>Получающего бюджетные средства</t>
  </si>
  <si>
    <t xml:space="preserve">121,129,244 </t>
  </si>
  <si>
    <t xml:space="preserve">Вид расхода                                               </t>
  </si>
  <si>
    <t xml:space="preserve">Раздел и подраздел  </t>
  </si>
  <si>
    <t xml:space="preserve">Получающего бюджетные средства                               </t>
  </si>
  <si>
    <t>МКУК «Котляревский СДК» (филиал Библиотека)</t>
  </si>
  <si>
    <t>121,129,244</t>
  </si>
  <si>
    <t xml:space="preserve">Вид расхода                                                   </t>
  </si>
  <si>
    <t xml:space="preserve">Раздел и подраздел                                    </t>
  </si>
  <si>
    <t>1110271110</t>
  </si>
  <si>
    <r>
      <t xml:space="preserve">Целевая статья                                               </t>
    </r>
    <r>
      <rPr>
        <u/>
        <sz val="11"/>
        <color theme="1"/>
        <rFont val="Times New Roman"/>
        <family val="1"/>
        <charset val="204"/>
      </rPr>
      <t xml:space="preserve"> </t>
    </r>
  </si>
  <si>
    <t xml:space="preserve">                                                                                                                                                                                            Единица измерения: тыс. руб.        </t>
  </si>
  <si>
    <t>больничные листы</t>
  </si>
  <si>
    <t>отпускные</t>
  </si>
  <si>
    <t>согласно расчета на 2019 год.</t>
  </si>
  <si>
    <t>Социальные пособия и комепенсации персоналу в денежной форме</t>
  </si>
  <si>
    <t>2 полугодие: Гкал. 49,38 * 2,079 = 102,66 тыс. руб.;</t>
  </si>
  <si>
    <t>1 полугодие: Гкал. 79,96 * 1,994 = 159,37 тыс. руб.;</t>
  </si>
  <si>
    <t xml:space="preserve">Бухгалтер                                                                                                                                                </t>
  </si>
  <si>
    <t xml:space="preserve">Директор МКУК «Котляревский СДК»                                                                                          </t>
  </si>
  <si>
    <t>Тарасова Т.И.</t>
  </si>
  <si>
    <t xml:space="preserve">Директор МКУК «Котляревский СДК»                                                                                  </t>
  </si>
  <si>
    <t xml:space="preserve">Бухгалтер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</si>
</sst>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9" fillId="0" borderId="0" xfId="0" applyFont="1"/>
    <xf numFmtId="0" fontId="9" fillId="0" borderId="0" xfId="0" applyFont="1" applyAlignment="1">
      <alignment horizontal="right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9" fillId="0" borderId="0" xfId="0" applyFont="1" applyAlignment="1">
      <alignment horizontal="center"/>
    </xf>
    <xf numFmtId="0" fontId="9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0" fontId="9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164" fontId="3" fillId="0" borderId="3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0" fontId="3" fillId="0" borderId="1" xfId="0" applyFont="1" applyFill="1" applyBorder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top" wrapText="1"/>
    </xf>
    <xf numFmtId="49" fontId="10" fillId="0" borderId="11" xfId="0" applyNumberFormat="1" applyFont="1" applyBorder="1" applyAlignment="1">
      <alignment horizontal="left"/>
    </xf>
    <xf numFmtId="0" fontId="5" fillId="0" borderId="0" xfId="0" applyFont="1" applyAlignment="1">
      <alignment horizontal="left"/>
    </xf>
    <xf numFmtId="0" fontId="10" fillId="0" borderId="11" xfId="0" applyFont="1" applyBorder="1"/>
    <xf numFmtId="0" fontId="10" fillId="0" borderId="11" xfId="0" applyFont="1" applyBorder="1" applyAlignment="1">
      <alignment horizontal="left"/>
    </xf>
    <xf numFmtId="49" fontId="9" fillId="0" borderId="12" xfId="0" applyNumberFormat="1" applyFont="1" applyBorder="1" applyAlignment="1">
      <alignment vertical="center"/>
    </xf>
    <xf numFmtId="49" fontId="9" fillId="0" borderId="11" xfId="0" applyNumberFormat="1" applyFont="1" applyBorder="1" applyAlignment="1">
      <alignment vertical="center"/>
    </xf>
    <xf numFmtId="0" fontId="9" fillId="0" borderId="11" xfId="0" applyFont="1" applyBorder="1" applyAlignment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12" fillId="0" borderId="6" xfId="0" applyFont="1" applyBorder="1" applyAlignment="1">
      <alignment horizontal="center" vertical="top" wrapText="1"/>
    </xf>
    <xf numFmtId="4" fontId="12" fillId="0" borderId="6" xfId="0" applyNumberFormat="1" applyFont="1" applyBorder="1" applyAlignment="1">
      <alignment horizontal="center" vertical="top" wrapText="1"/>
    </xf>
    <xf numFmtId="0" fontId="9" fillId="0" borderId="0" xfId="0" applyFont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4" fontId="12" fillId="0" borderId="0" xfId="0" applyNumberFormat="1" applyFont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164" fontId="3" fillId="0" borderId="2" xfId="0" applyNumberFormat="1" applyFont="1" applyFill="1" applyBorder="1" applyAlignment="1">
      <alignment horizontal="center" vertical="top" wrapText="1"/>
    </xf>
    <xf numFmtId="164" fontId="3" fillId="0" borderId="4" xfId="0" applyNumberFormat="1" applyFont="1" applyFill="1" applyBorder="1" applyAlignment="1">
      <alignment horizontal="center" vertical="top" wrapText="1"/>
    </xf>
    <xf numFmtId="164" fontId="3" fillId="0" borderId="3" xfId="0" applyNumberFormat="1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/>
    </xf>
    <xf numFmtId="0" fontId="3" fillId="0" borderId="10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  <xf numFmtId="4" fontId="3" fillId="0" borderId="4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/>
    </xf>
    <xf numFmtId="49" fontId="9" fillId="0" borderId="11" xfId="0" applyNumberFormat="1" applyFont="1" applyFill="1" applyBorder="1" applyAlignment="1">
      <alignment horizontal="left"/>
    </xf>
    <xf numFmtId="4" fontId="3" fillId="0" borderId="7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left"/>
    </xf>
    <xf numFmtId="0" fontId="9" fillId="0" borderId="1" xfId="0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22" workbookViewId="0">
      <selection activeCell="F48" sqref="F48"/>
    </sheetView>
  </sheetViews>
  <sheetFormatPr defaultRowHeight="15" x14ac:dyDescent="0.25"/>
  <cols>
    <col min="1" max="1" width="7.42578125" style="25" customWidth="1"/>
    <col min="2" max="2" width="38.28515625" style="25" customWidth="1"/>
    <col min="3" max="3" width="14.42578125" style="25" customWidth="1"/>
    <col min="4" max="4" width="9.140625" style="25"/>
    <col min="5" max="5" width="14.7109375" style="25" customWidth="1"/>
    <col min="6" max="6" width="51.5703125" style="25" customWidth="1"/>
    <col min="7" max="16384" width="9.140625" style="25"/>
  </cols>
  <sheetData>
    <row r="1" spans="1:6" ht="18.75" x14ac:dyDescent="0.3">
      <c r="A1" s="100" t="s">
        <v>68</v>
      </c>
      <c r="B1" s="100"/>
      <c r="C1" s="100"/>
      <c r="D1" s="100"/>
      <c r="E1" s="100"/>
      <c r="F1" s="100"/>
    </row>
    <row r="2" spans="1:6" x14ac:dyDescent="0.25">
      <c r="A2" s="26"/>
    </row>
    <row r="3" spans="1:6" x14ac:dyDescent="0.25">
      <c r="A3" s="27" t="s">
        <v>0</v>
      </c>
    </row>
    <row r="4" spans="1:6" ht="18.75" x14ac:dyDescent="0.3">
      <c r="A4" s="27" t="s">
        <v>38</v>
      </c>
    </row>
    <row r="5" spans="1:6" x14ac:dyDescent="0.25">
      <c r="A5" s="27" t="s">
        <v>83</v>
      </c>
      <c r="B5" s="29"/>
      <c r="C5" s="112" t="s">
        <v>82</v>
      </c>
      <c r="D5" s="112"/>
    </row>
    <row r="6" spans="1:6" ht="18.75" x14ac:dyDescent="0.3">
      <c r="A6" s="27" t="s">
        <v>1</v>
      </c>
      <c r="B6" s="28"/>
      <c r="C6" s="111">
        <v>1120190059</v>
      </c>
      <c r="D6" s="111"/>
    </row>
    <row r="7" spans="1:6" ht="15.75" x14ac:dyDescent="0.25">
      <c r="A7" s="27" t="s">
        <v>81</v>
      </c>
      <c r="C7" s="115" t="s">
        <v>80</v>
      </c>
      <c r="D7" s="115"/>
    </row>
    <row r="8" spans="1:6" x14ac:dyDescent="0.25">
      <c r="A8" s="27"/>
    </row>
    <row r="9" spans="1:6" x14ac:dyDescent="0.25">
      <c r="A9" s="27"/>
      <c r="F9" s="29" t="s">
        <v>35</v>
      </c>
    </row>
    <row r="10" spans="1:6" ht="51" x14ac:dyDescent="0.25">
      <c r="A10" s="30" t="s">
        <v>2</v>
      </c>
      <c r="B10" s="30" t="s">
        <v>3</v>
      </c>
      <c r="C10" s="30" t="s">
        <v>4</v>
      </c>
      <c r="D10" s="30" t="s">
        <v>5</v>
      </c>
      <c r="E10" s="30" t="s">
        <v>6</v>
      </c>
      <c r="F10" s="30" t="s">
        <v>7</v>
      </c>
    </row>
    <row r="11" spans="1:6" ht="16.5" customHeight="1" x14ac:dyDescent="0.25">
      <c r="A11" s="31">
        <v>1</v>
      </c>
      <c r="B11" s="32" t="s">
        <v>8</v>
      </c>
      <c r="C11" s="33">
        <v>211000</v>
      </c>
      <c r="D11" s="33">
        <v>121</v>
      </c>
      <c r="E11" s="34">
        <f>E12+E13+E14</f>
        <v>1386.325</v>
      </c>
      <c r="F11" s="31" t="s">
        <v>9</v>
      </c>
    </row>
    <row r="12" spans="1:6" ht="15.75" customHeight="1" x14ac:dyDescent="0.25">
      <c r="A12" s="35"/>
      <c r="B12" s="32" t="s">
        <v>10</v>
      </c>
      <c r="C12" s="30">
        <v>211100</v>
      </c>
      <c r="D12" s="30">
        <v>121</v>
      </c>
      <c r="E12" s="36">
        <v>1202.3</v>
      </c>
      <c r="F12" s="31" t="s">
        <v>100</v>
      </c>
    </row>
    <row r="13" spans="1:6" ht="16.5" customHeight="1" x14ac:dyDescent="0.25">
      <c r="A13" s="37"/>
      <c r="B13" s="39" t="s">
        <v>71</v>
      </c>
      <c r="C13" s="30">
        <v>211300</v>
      </c>
      <c r="D13" s="30">
        <v>121</v>
      </c>
      <c r="E13" s="36">
        <v>174</v>
      </c>
      <c r="F13" s="31" t="s">
        <v>99</v>
      </c>
    </row>
    <row r="14" spans="1:6" ht="30.75" customHeight="1" x14ac:dyDescent="0.25">
      <c r="A14" s="53"/>
      <c r="B14" s="63" t="s">
        <v>101</v>
      </c>
      <c r="C14" s="40">
        <v>266000</v>
      </c>
      <c r="D14" s="40">
        <v>121</v>
      </c>
      <c r="E14" s="64">
        <v>10.025</v>
      </c>
      <c r="F14" s="31" t="s">
        <v>98</v>
      </c>
    </row>
    <row r="15" spans="1:6" ht="15" customHeight="1" x14ac:dyDescent="0.25">
      <c r="A15" s="31">
        <v>2</v>
      </c>
      <c r="B15" s="32" t="s">
        <v>12</v>
      </c>
      <c r="C15" s="33">
        <v>213000</v>
      </c>
      <c r="D15" s="33">
        <v>129</v>
      </c>
      <c r="E15" s="38">
        <v>415.64299999999997</v>
      </c>
      <c r="F15" s="31" t="s">
        <v>72</v>
      </c>
    </row>
    <row r="16" spans="1:6" x14ac:dyDescent="0.25">
      <c r="A16" s="31">
        <v>3</v>
      </c>
      <c r="B16" s="32" t="s">
        <v>13</v>
      </c>
      <c r="C16" s="33">
        <v>221000</v>
      </c>
      <c r="D16" s="33"/>
      <c r="E16" s="34">
        <f>E17</f>
        <v>30</v>
      </c>
      <c r="F16" s="31"/>
    </row>
    <row r="17" spans="1:6" ht="41.25" customHeight="1" x14ac:dyDescent="0.25">
      <c r="A17" s="31">
        <v>4</v>
      </c>
      <c r="B17" s="32" t="s">
        <v>14</v>
      </c>
      <c r="C17" s="30">
        <v>221300</v>
      </c>
      <c r="D17" s="30">
        <v>244</v>
      </c>
      <c r="E17" s="36">
        <v>30</v>
      </c>
      <c r="F17" s="31" t="s">
        <v>15</v>
      </c>
    </row>
    <row r="18" spans="1:6" x14ac:dyDescent="0.25">
      <c r="A18" s="31">
        <v>5</v>
      </c>
      <c r="B18" s="32" t="s">
        <v>16</v>
      </c>
      <c r="C18" s="33">
        <v>223000</v>
      </c>
      <c r="D18" s="33"/>
      <c r="E18" s="34">
        <f>SUM(E19:E24)</f>
        <v>293</v>
      </c>
      <c r="F18" s="31"/>
    </row>
    <row r="19" spans="1:6" ht="16.5" customHeight="1" x14ac:dyDescent="0.25">
      <c r="A19" s="108"/>
      <c r="B19" s="103" t="s">
        <v>17</v>
      </c>
      <c r="C19" s="104">
        <v>223102</v>
      </c>
      <c r="D19" s="104">
        <v>244</v>
      </c>
      <c r="E19" s="105">
        <v>29</v>
      </c>
      <c r="F19" s="31" t="s">
        <v>59</v>
      </c>
    </row>
    <row r="20" spans="1:6" ht="16.5" customHeight="1" x14ac:dyDescent="0.25">
      <c r="A20" s="108"/>
      <c r="B20" s="103"/>
      <c r="C20" s="104"/>
      <c r="D20" s="104"/>
      <c r="E20" s="105"/>
      <c r="F20" s="31" t="s">
        <v>60</v>
      </c>
    </row>
    <row r="21" spans="1:6" ht="15" customHeight="1" x14ac:dyDescent="0.25">
      <c r="A21" s="108"/>
      <c r="B21" s="103" t="s">
        <v>18</v>
      </c>
      <c r="C21" s="104">
        <v>223103</v>
      </c>
      <c r="D21" s="104">
        <v>244</v>
      </c>
      <c r="E21" s="105">
        <v>262</v>
      </c>
      <c r="F21" s="31" t="s">
        <v>103</v>
      </c>
    </row>
    <row r="22" spans="1:6" ht="15" customHeight="1" x14ac:dyDescent="0.25">
      <c r="A22" s="108"/>
      <c r="B22" s="103"/>
      <c r="C22" s="104"/>
      <c r="D22" s="104"/>
      <c r="E22" s="105"/>
      <c r="F22" s="31" t="s">
        <v>102</v>
      </c>
    </row>
    <row r="23" spans="1:6" ht="19.5" customHeight="1" x14ac:dyDescent="0.25">
      <c r="A23" s="101"/>
      <c r="B23" s="103" t="s">
        <v>19</v>
      </c>
      <c r="C23" s="104">
        <v>223104</v>
      </c>
      <c r="D23" s="104">
        <v>244</v>
      </c>
      <c r="E23" s="105">
        <v>2</v>
      </c>
      <c r="F23" s="31" t="s">
        <v>47</v>
      </c>
    </row>
    <row r="24" spans="1:6" ht="21.75" customHeight="1" x14ac:dyDescent="0.25">
      <c r="A24" s="102"/>
      <c r="B24" s="103"/>
      <c r="C24" s="104"/>
      <c r="D24" s="104"/>
      <c r="E24" s="105"/>
      <c r="F24" s="31" t="s">
        <v>64</v>
      </c>
    </row>
    <row r="25" spans="1:6" ht="12.75" customHeight="1" x14ac:dyDescent="0.25">
      <c r="A25" s="37">
        <v>6</v>
      </c>
      <c r="B25" s="41" t="s">
        <v>20</v>
      </c>
      <c r="C25" s="33">
        <v>225000</v>
      </c>
      <c r="D25" s="33"/>
      <c r="E25" s="34">
        <f>E26+E32+E33</f>
        <v>450</v>
      </c>
      <c r="F25" s="42"/>
    </row>
    <row r="26" spans="1:6" ht="26.25" customHeight="1" x14ac:dyDescent="0.25">
      <c r="A26" s="86"/>
      <c r="B26" s="89" t="s">
        <v>21</v>
      </c>
      <c r="C26" s="92">
        <v>225100</v>
      </c>
      <c r="D26" s="92">
        <v>244</v>
      </c>
      <c r="E26" s="106">
        <v>445</v>
      </c>
      <c r="F26" s="31" t="s">
        <v>22</v>
      </c>
    </row>
    <row r="27" spans="1:6" ht="14.25" customHeight="1" x14ac:dyDescent="0.25">
      <c r="A27" s="87"/>
      <c r="B27" s="90"/>
      <c r="C27" s="93"/>
      <c r="D27" s="93"/>
      <c r="E27" s="107"/>
      <c r="F27" s="31" t="s">
        <v>23</v>
      </c>
    </row>
    <row r="28" spans="1:6" ht="13.5" customHeight="1" x14ac:dyDescent="0.25">
      <c r="A28" s="87"/>
      <c r="B28" s="90"/>
      <c r="C28" s="93"/>
      <c r="D28" s="93"/>
      <c r="E28" s="107"/>
      <c r="F28" s="31" t="s">
        <v>24</v>
      </c>
    </row>
    <row r="29" spans="1:6" ht="13.5" customHeight="1" x14ac:dyDescent="0.25">
      <c r="A29" s="87"/>
      <c r="B29" s="90"/>
      <c r="C29" s="93"/>
      <c r="D29" s="93"/>
      <c r="E29" s="107"/>
      <c r="F29" s="31" t="s">
        <v>25</v>
      </c>
    </row>
    <row r="30" spans="1:6" ht="13.5" customHeight="1" x14ac:dyDescent="0.25">
      <c r="A30" s="87"/>
      <c r="B30" s="90"/>
      <c r="C30" s="93"/>
      <c r="D30" s="93"/>
      <c r="E30" s="107"/>
      <c r="F30" s="31" t="s">
        <v>26</v>
      </c>
    </row>
    <row r="31" spans="1:6" ht="13.5" customHeight="1" x14ac:dyDescent="0.25">
      <c r="A31" s="87"/>
      <c r="B31" s="90"/>
      <c r="C31" s="93"/>
      <c r="D31" s="93"/>
      <c r="E31" s="107"/>
      <c r="F31" s="31" t="s">
        <v>63</v>
      </c>
    </row>
    <row r="32" spans="1:6" ht="31.5" customHeight="1" x14ac:dyDescent="0.25">
      <c r="A32" s="35"/>
      <c r="B32" s="32" t="s">
        <v>67</v>
      </c>
      <c r="C32" s="30">
        <v>225300</v>
      </c>
      <c r="D32" s="30">
        <v>244</v>
      </c>
      <c r="E32" s="36">
        <v>3</v>
      </c>
      <c r="F32" s="43" t="s">
        <v>46</v>
      </c>
    </row>
    <row r="33" spans="1:6" ht="27" customHeight="1" x14ac:dyDescent="0.25">
      <c r="A33" s="35"/>
      <c r="B33" s="32" t="s">
        <v>27</v>
      </c>
      <c r="C33" s="30">
        <v>225500</v>
      </c>
      <c r="D33" s="30">
        <v>244</v>
      </c>
      <c r="E33" s="36">
        <v>2</v>
      </c>
      <c r="F33" s="31" t="s">
        <v>28</v>
      </c>
    </row>
    <row r="34" spans="1:6" ht="15.75" customHeight="1" x14ac:dyDescent="0.25">
      <c r="A34" s="31">
        <v>7</v>
      </c>
      <c r="B34" s="44" t="s">
        <v>39</v>
      </c>
      <c r="C34" s="33">
        <v>226000</v>
      </c>
      <c r="D34" s="33"/>
      <c r="E34" s="38">
        <f>SUM(E35:E36)</f>
        <v>8</v>
      </c>
      <c r="F34" s="30"/>
    </row>
    <row r="35" spans="1:6" ht="15.75" customHeight="1" x14ac:dyDescent="0.25">
      <c r="A35" s="45"/>
      <c r="B35" s="95" t="s">
        <v>40</v>
      </c>
      <c r="C35" s="46">
        <v>226400</v>
      </c>
      <c r="D35" s="46">
        <v>244</v>
      </c>
      <c r="E35" s="47">
        <v>8</v>
      </c>
      <c r="F35" s="43" t="s">
        <v>44</v>
      </c>
    </row>
    <row r="36" spans="1:6" ht="27" customHeight="1" x14ac:dyDescent="0.25">
      <c r="A36" s="37"/>
      <c r="B36" s="96"/>
      <c r="C36" s="48"/>
      <c r="D36" s="48"/>
      <c r="E36" s="49"/>
      <c r="F36" s="31" t="s">
        <v>45</v>
      </c>
    </row>
    <row r="37" spans="1:6" x14ac:dyDescent="0.25">
      <c r="A37" s="31">
        <v>8</v>
      </c>
      <c r="B37" s="41" t="s">
        <v>29</v>
      </c>
      <c r="C37" s="33">
        <v>290000</v>
      </c>
      <c r="D37" s="33"/>
      <c r="E37" s="34">
        <f>E38+E39</f>
        <v>8</v>
      </c>
      <c r="F37" s="31"/>
    </row>
    <row r="38" spans="1:6" ht="51.75" customHeight="1" x14ac:dyDescent="0.25">
      <c r="A38" s="86"/>
      <c r="B38" s="32" t="s">
        <v>30</v>
      </c>
      <c r="C38" s="50">
        <v>291100</v>
      </c>
      <c r="D38" s="51">
        <v>851</v>
      </c>
      <c r="E38" s="52">
        <v>7</v>
      </c>
      <c r="F38" s="32" t="s">
        <v>53</v>
      </c>
    </row>
    <row r="39" spans="1:6" ht="14.25" customHeight="1" x14ac:dyDescent="0.25">
      <c r="A39" s="88"/>
      <c r="B39" s="32" t="s">
        <v>66</v>
      </c>
      <c r="C39" s="51">
        <v>292000</v>
      </c>
      <c r="D39" s="30">
        <v>853</v>
      </c>
      <c r="E39" s="36">
        <v>1</v>
      </c>
      <c r="F39" s="54" t="s">
        <v>31</v>
      </c>
    </row>
    <row r="40" spans="1:6" ht="14.25" customHeight="1" x14ac:dyDescent="0.25">
      <c r="A40" s="31">
        <v>9</v>
      </c>
      <c r="B40" s="55" t="s">
        <v>57</v>
      </c>
      <c r="C40" s="56">
        <v>310000</v>
      </c>
      <c r="D40" s="46"/>
      <c r="E40" s="57">
        <f>E41</f>
        <v>52</v>
      </c>
      <c r="F40" s="58"/>
    </row>
    <row r="41" spans="1:6" ht="14.25" customHeight="1" x14ac:dyDescent="0.25">
      <c r="A41" s="45"/>
      <c r="B41" s="95" t="s">
        <v>58</v>
      </c>
      <c r="C41" s="109">
        <v>310100</v>
      </c>
      <c r="D41" s="92">
        <v>244</v>
      </c>
      <c r="E41" s="113">
        <v>52</v>
      </c>
      <c r="F41" s="58" t="s">
        <v>73</v>
      </c>
    </row>
    <row r="42" spans="1:6" ht="14.25" customHeight="1" x14ac:dyDescent="0.25">
      <c r="A42" s="45"/>
      <c r="B42" s="96"/>
      <c r="C42" s="110"/>
      <c r="D42" s="94"/>
      <c r="E42" s="114"/>
      <c r="F42" s="59" t="s">
        <v>74</v>
      </c>
    </row>
    <row r="43" spans="1:6" ht="16.5" customHeight="1" x14ac:dyDescent="0.25">
      <c r="A43" s="60">
        <v>10</v>
      </c>
      <c r="B43" s="55" t="s">
        <v>32</v>
      </c>
      <c r="C43" s="61">
        <v>346000</v>
      </c>
      <c r="D43" s="61"/>
      <c r="E43" s="62">
        <v>15.032</v>
      </c>
      <c r="F43" s="45"/>
    </row>
    <row r="44" spans="1:6" ht="15.75" customHeight="1" x14ac:dyDescent="0.25">
      <c r="A44" s="86"/>
      <c r="B44" s="89" t="s">
        <v>33</v>
      </c>
      <c r="C44" s="92">
        <v>346000</v>
      </c>
      <c r="D44" s="92">
        <v>244</v>
      </c>
      <c r="E44" s="97">
        <v>15.032</v>
      </c>
      <c r="F44" s="31" t="s">
        <v>43</v>
      </c>
    </row>
    <row r="45" spans="1:6" ht="15" customHeight="1" x14ac:dyDescent="0.25">
      <c r="A45" s="87"/>
      <c r="B45" s="90"/>
      <c r="C45" s="93"/>
      <c r="D45" s="93"/>
      <c r="E45" s="98"/>
      <c r="F45" s="31" t="s">
        <v>55</v>
      </c>
    </row>
    <row r="46" spans="1:6" ht="16.5" customHeight="1" x14ac:dyDescent="0.25">
      <c r="A46" s="88"/>
      <c r="B46" s="91"/>
      <c r="C46" s="94"/>
      <c r="D46" s="94"/>
      <c r="E46" s="99"/>
      <c r="F46" s="31"/>
    </row>
    <row r="47" spans="1:6" x14ac:dyDescent="0.25">
      <c r="A47" s="31"/>
      <c r="B47" s="31" t="s">
        <v>34</v>
      </c>
      <c r="C47" s="30"/>
      <c r="D47" s="33"/>
      <c r="E47" s="38">
        <f>E43+E40+E37+E34+E25+E18+E16+E15+E11</f>
        <v>2658</v>
      </c>
      <c r="F47" s="31"/>
    </row>
    <row r="48" spans="1:6" x14ac:dyDescent="0.25">
      <c r="A48" s="27"/>
    </row>
    <row r="49" spans="1:6" x14ac:dyDescent="0.25">
      <c r="A49" s="27"/>
    </row>
    <row r="50" spans="1:6" x14ac:dyDescent="0.25">
      <c r="A50" s="27" t="s">
        <v>75</v>
      </c>
      <c r="F50" s="25" t="s">
        <v>77</v>
      </c>
    </row>
    <row r="51" spans="1:6" x14ac:dyDescent="0.25">
      <c r="A51" s="27"/>
    </row>
    <row r="52" spans="1:6" x14ac:dyDescent="0.25">
      <c r="A52" s="27"/>
    </row>
    <row r="53" spans="1:6" x14ac:dyDescent="0.25">
      <c r="A53" s="27" t="s">
        <v>76</v>
      </c>
      <c r="F53" s="25" t="s">
        <v>78</v>
      </c>
    </row>
  </sheetData>
  <mergeCells count="35">
    <mergeCell ref="C6:D6"/>
    <mergeCell ref="C5:D5"/>
    <mergeCell ref="E41:E42"/>
    <mergeCell ref="C19:C20"/>
    <mergeCell ref="E19:E20"/>
    <mergeCell ref="E21:E22"/>
    <mergeCell ref="C7:D7"/>
    <mergeCell ref="B21:B22"/>
    <mergeCell ref="C21:C22"/>
    <mergeCell ref="D21:D22"/>
    <mergeCell ref="D19:D20"/>
    <mergeCell ref="B41:B42"/>
    <mergeCell ref="C41:C42"/>
    <mergeCell ref="D41:D42"/>
    <mergeCell ref="E44:E46"/>
    <mergeCell ref="A1:F1"/>
    <mergeCell ref="A38:A39"/>
    <mergeCell ref="A23:A24"/>
    <mergeCell ref="B23:B24"/>
    <mergeCell ref="C23:C24"/>
    <mergeCell ref="D23:D24"/>
    <mergeCell ref="E23:E24"/>
    <mergeCell ref="A26:A31"/>
    <mergeCell ref="B26:B31"/>
    <mergeCell ref="C26:C31"/>
    <mergeCell ref="D26:D31"/>
    <mergeCell ref="E26:E31"/>
    <mergeCell ref="A19:A20"/>
    <mergeCell ref="B19:B20"/>
    <mergeCell ref="A21:A22"/>
    <mergeCell ref="A44:A46"/>
    <mergeCell ref="B44:B46"/>
    <mergeCell ref="C44:C46"/>
    <mergeCell ref="D44:D46"/>
    <mergeCell ref="B35:B36"/>
  </mergeCells>
  <pageMargins left="0.95" right="0.7" top="1.22" bottom="0.75" header="0.3" footer="0.3"/>
  <pageSetup paperSize="9" scale="85" orientation="landscape" horizontalDpi="180" verticalDpi="180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13" workbookViewId="0">
      <selection activeCell="E25" sqref="E25"/>
    </sheetView>
  </sheetViews>
  <sheetFormatPr defaultRowHeight="15" x14ac:dyDescent="0.25"/>
  <cols>
    <col min="1" max="1" width="7.42578125" style="12" customWidth="1"/>
    <col min="2" max="2" width="38.28515625" style="12" customWidth="1"/>
    <col min="3" max="3" width="14.42578125" style="12" customWidth="1"/>
    <col min="4" max="4" width="9.140625" style="12"/>
    <col min="5" max="5" width="14.7109375" style="12" customWidth="1"/>
    <col min="6" max="6" width="51.5703125" style="12" customWidth="1"/>
    <col min="7" max="16384" width="9.140625" style="12"/>
  </cols>
  <sheetData>
    <row r="1" spans="1:6" ht="18.75" x14ac:dyDescent="0.3">
      <c r="A1" s="116" t="s">
        <v>69</v>
      </c>
      <c r="B1" s="116"/>
      <c r="C1" s="116"/>
      <c r="D1" s="116"/>
      <c r="E1" s="116"/>
      <c r="F1" s="116"/>
    </row>
    <row r="2" spans="1:6" x14ac:dyDescent="0.25">
      <c r="A2" s="1"/>
      <c r="C2" s="118" t="s">
        <v>37</v>
      </c>
      <c r="D2" s="118"/>
      <c r="E2" s="118"/>
    </row>
    <row r="3" spans="1:6" x14ac:dyDescent="0.25">
      <c r="A3" s="2" t="s">
        <v>0</v>
      </c>
    </row>
    <row r="4" spans="1:6" x14ac:dyDescent="0.25">
      <c r="A4" s="2" t="s">
        <v>86</v>
      </c>
      <c r="C4" s="122" t="s">
        <v>85</v>
      </c>
      <c r="D4" s="122"/>
      <c r="E4" s="122"/>
    </row>
    <row r="5" spans="1:6" ht="15.75" x14ac:dyDescent="0.25">
      <c r="A5" s="2" t="s">
        <v>84</v>
      </c>
      <c r="C5" s="65" t="s">
        <v>82</v>
      </c>
    </row>
    <row r="6" spans="1:6" ht="18.75" x14ac:dyDescent="0.3">
      <c r="A6" s="2" t="s">
        <v>1</v>
      </c>
      <c r="B6" s="3"/>
      <c r="C6" s="66">
        <v>1120190059</v>
      </c>
    </row>
    <row r="7" spans="1:6" ht="15.75" x14ac:dyDescent="0.25">
      <c r="A7" s="2" t="s">
        <v>81</v>
      </c>
      <c r="C7" s="67" t="s">
        <v>87</v>
      </c>
    </row>
    <row r="8" spans="1:6" x14ac:dyDescent="0.25">
      <c r="A8" s="2"/>
    </row>
    <row r="9" spans="1:6" x14ac:dyDescent="0.25">
      <c r="A9" s="2"/>
      <c r="F9" s="13" t="s">
        <v>35</v>
      </c>
    </row>
    <row r="10" spans="1:6" ht="51" x14ac:dyDescent="0.25">
      <c r="A10" s="4" t="s">
        <v>2</v>
      </c>
      <c r="B10" s="4" t="s">
        <v>3</v>
      </c>
      <c r="C10" s="4" t="s">
        <v>4</v>
      </c>
      <c r="D10" s="4" t="s">
        <v>5</v>
      </c>
      <c r="E10" s="4" t="s">
        <v>6</v>
      </c>
      <c r="F10" s="4" t="s">
        <v>7</v>
      </c>
    </row>
    <row r="11" spans="1:6" x14ac:dyDescent="0.25">
      <c r="A11" s="18">
        <v>1</v>
      </c>
      <c r="B11" s="14" t="s">
        <v>8</v>
      </c>
      <c r="C11" s="7">
        <v>211</v>
      </c>
      <c r="D11" s="7">
        <v>121</v>
      </c>
      <c r="E11" s="8">
        <f>E12</f>
        <v>15</v>
      </c>
      <c r="F11" s="20" t="s">
        <v>62</v>
      </c>
    </row>
    <row r="12" spans="1:6" ht="38.25" x14ac:dyDescent="0.25">
      <c r="A12" s="18"/>
      <c r="B12" s="14" t="s">
        <v>11</v>
      </c>
      <c r="C12" s="15">
        <v>211</v>
      </c>
      <c r="D12" s="15">
        <v>121</v>
      </c>
      <c r="E12" s="16">
        <v>15</v>
      </c>
      <c r="F12" s="20" t="s">
        <v>62</v>
      </c>
    </row>
    <row r="13" spans="1:6" x14ac:dyDescent="0.25">
      <c r="A13" s="18">
        <v>2</v>
      </c>
      <c r="B13" s="14" t="s">
        <v>12</v>
      </c>
      <c r="C13" s="7">
        <v>213</v>
      </c>
      <c r="D13" s="7">
        <v>129</v>
      </c>
      <c r="E13" s="9">
        <v>4.53</v>
      </c>
      <c r="F13" s="17" t="s">
        <v>41</v>
      </c>
    </row>
    <row r="14" spans="1:6" ht="16.5" customHeight="1" x14ac:dyDescent="0.25">
      <c r="A14" s="19">
        <v>5</v>
      </c>
      <c r="B14" s="6" t="s">
        <v>32</v>
      </c>
      <c r="C14" s="10">
        <v>346</v>
      </c>
      <c r="D14" s="10"/>
      <c r="E14" s="11">
        <f>E15</f>
        <v>10.47</v>
      </c>
      <c r="F14" s="6"/>
    </row>
    <row r="15" spans="1:6" ht="15.75" customHeight="1" x14ac:dyDescent="0.25">
      <c r="A15" s="119"/>
      <c r="B15" s="120" t="s">
        <v>33</v>
      </c>
      <c r="C15" s="121">
        <v>346</v>
      </c>
      <c r="D15" s="121">
        <v>244</v>
      </c>
      <c r="E15" s="117">
        <v>10.47</v>
      </c>
      <c r="F15" s="17" t="s">
        <v>42</v>
      </c>
    </row>
    <row r="16" spans="1:6" ht="15" customHeight="1" x14ac:dyDescent="0.25">
      <c r="A16" s="119"/>
      <c r="B16" s="120"/>
      <c r="C16" s="121"/>
      <c r="D16" s="121"/>
      <c r="E16" s="117"/>
      <c r="F16" s="21" t="s">
        <v>65</v>
      </c>
    </row>
    <row r="17" spans="1:6" x14ac:dyDescent="0.25">
      <c r="A17" s="5"/>
      <c r="B17" s="5" t="s">
        <v>34</v>
      </c>
      <c r="C17" s="4"/>
      <c r="D17" s="7"/>
      <c r="E17" s="9">
        <f>E14+E13+E11</f>
        <v>30</v>
      </c>
      <c r="F17" s="5"/>
    </row>
    <row r="18" spans="1:6" x14ac:dyDescent="0.25">
      <c r="A18" s="2"/>
    </row>
    <row r="19" spans="1:6" x14ac:dyDescent="0.25">
      <c r="A19" s="2"/>
    </row>
    <row r="20" spans="1:6" s="25" customFormat="1" x14ac:dyDescent="0.25">
      <c r="A20" s="27" t="s">
        <v>75</v>
      </c>
      <c r="F20" s="25" t="s">
        <v>77</v>
      </c>
    </row>
    <row r="21" spans="1:6" s="25" customFormat="1" x14ac:dyDescent="0.25">
      <c r="A21" s="27"/>
    </row>
    <row r="22" spans="1:6" s="25" customFormat="1" x14ac:dyDescent="0.25">
      <c r="A22" s="27"/>
    </row>
    <row r="23" spans="1:6" s="25" customFormat="1" x14ac:dyDescent="0.25">
      <c r="A23" s="27" t="s">
        <v>76</v>
      </c>
      <c r="F23" s="25" t="s">
        <v>78</v>
      </c>
    </row>
  </sheetData>
  <mergeCells count="8">
    <mergeCell ref="A1:F1"/>
    <mergeCell ref="E15:E16"/>
    <mergeCell ref="C2:E2"/>
    <mergeCell ref="A15:A16"/>
    <mergeCell ref="B15:B16"/>
    <mergeCell ref="C15:C16"/>
    <mergeCell ref="D15:D16"/>
    <mergeCell ref="C4:E4"/>
  </mergeCells>
  <pageMargins left="0.98" right="0.7" top="1.36" bottom="0.75" header="0.3" footer="0.3"/>
  <pageSetup paperSize="9" scale="9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E20" sqref="E20"/>
    </sheetView>
  </sheetViews>
  <sheetFormatPr defaultRowHeight="15" x14ac:dyDescent="0.25"/>
  <cols>
    <col min="1" max="1" width="7.42578125" style="12" customWidth="1"/>
    <col min="2" max="2" width="38.28515625" style="12" customWidth="1"/>
    <col min="3" max="3" width="14.42578125" style="12" customWidth="1"/>
    <col min="4" max="4" width="9.140625" style="12"/>
    <col min="5" max="5" width="14.7109375" style="12" customWidth="1"/>
    <col min="6" max="6" width="51.5703125" style="12" customWidth="1"/>
    <col min="7" max="16384" width="9.140625" style="12"/>
  </cols>
  <sheetData>
    <row r="1" spans="1:6" ht="18.75" x14ac:dyDescent="0.3">
      <c r="A1" s="116" t="s">
        <v>68</v>
      </c>
      <c r="B1" s="116"/>
      <c r="C1" s="116"/>
      <c r="D1" s="116"/>
      <c r="E1" s="116"/>
      <c r="F1" s="116"/>
    </row>
    <row r="2" spans="1:6" x14ac:dyDescent="0.25">
      <c r="A2" s="1"/>
    </row>
    <row r="3" spans="1:6" x14ac:dyDescent="0.25">
      <c r="A3" s="2" t="s">
        <v>0</v>
      </c>
    </row>
    <row r="4" spans="1:6" x14ac:dyDescent="0.25">
      <c r="A4" s="2" t="s">
        <v>90</v>
      </c>
      <c r="C4" s="122" t="s">
        <v>85</v>
      </c>
      <c r="D4" s="122"/>
      <c r="E4" s="122"/>
    </row>
    <row r="5" spans="1:6" ht="15.75" x14ac:dyDescent="0.25">
      <c r="A5" s="2" t="s">
        <v>89</v>
      </c>
      <c r="C5" s="65" t="s">
        <v>82</v>
      </c>
    </row>
    <row r="6" spans="1:6" ht="18.75" x14ac:dyDescent="0.3">
      <c r="A6" s="2" t="s">
        <v>1</v>
      </c>
      <c r="B6" s="3"/>
      <c r="C6" s="68">
        <v>1120596486</v>
      </c>
    </row>
    <row r="7" spans="1:6" ht="15.75" x14ac:dyDescent="0.25">
      <c r="A7" s="2" t="s">
        <v>88</v>
      </c>
      <c r="C7" s="68">
        <v>244</v>
      </c>
    </row>
    <row r="8" spans="1:6" x14ac:dyDescent="0.25">
      <c r="A8" s="2"/>
    </row>
    <row r="9" spans="1:6" x14ac:dyDescent="0.25">
      <c r="A9" s="2"/>
      <c r="F9" s="13" t="s">
        <v>35</v>
      </c>
    </row>
    <row r="10" spans="1:6" ht="51" x14ac:dyDescent="0.25">
      <c r="A10" s="22" t="s">
        <v>2</v>
      </c>
      <c r="B10" s="22" t="s">
        <v>3</v>
      </c>
      <c r="C10" s="22" t="s">
        <v>4</v>
      </c>
      <c r="D10" s="22" t="s">
        <v>5</v>
      </c>
      <c r="E10" s="22" t="s">
        <v>6</v>
      </c>
      <c r="F10" s="22" t="s">
        <v>7</v>
      </c>
    </row>
    <row r="11" spans="1:6" x14ac:dyDescent="0.25">
      <c r="A11" s="22"/>
      <c r="B11" s="22" t="s">
        <v>36</v>
      </c>
      <c r="C11" s="22">
        <v>346</v>
      </c>
      <c r="D11" s="22"/>
      <c r="E11" s="22"/>
      <c r="F11" s="22"/>
    </row>
    <row r="12" spans="1:6" ht="36.75" customHeight="1" x14ac:dyDescent="0.25">
      <c r="A12" s="23">
        <v>1</v>
      </c>
      <c r="B12" s="22" t="s">
        <v>33</v>
      </c>
      <c r="C12" s="7">
        <v>346</v>
      </c>
      <c r="D12" s="7">
        <v>244</v>
      </c>
      <c r="E12" s="8">
        <v>6</v>
      </c>
      <c r="F12" s="23" t="s">
        <v>61</v>
      </c>
    </row>
    <row r="13" spans="1:6" x14ac:dyDescent="0.25">
      <c r="A13" s="23"/>
      <c r="B13" s="23" t="s">
        <v>34</v>
      </c>
      <c r="C13" s="22"/>
      <c r="D13" s="7"/>
      <c r="E13" s="9">
        <f>E12</f>
        <v>6</v>
      </c>
      <c r="F13" s="23"/>
    </row>
    <row r="14" spans="1:6" x14ac:dyDescent="0.25">
      <c r="A14" s="2"/>
    </row>
    <row r="15" spans="1:6" x14ac:dyDescent="0.25">
      <c r="A15" s="2"/>
    </row>
    <row r="16" spans="1:6" x14ac:dyDescent="0.25">
      <c r="A16" s="2" t="s">
        <v>107</v>
      </c>
      <c r="F16" s="12" t="s">
        <v>106</v>
      </c>
    </row>
    <row r="17" spans="1:6" x14ac:dyDescent="0.25">
      <c r="A17" s="2"/>
    </row>
    <row r="18" spans="1:6" x14ac:dyDescent="0.25">
      <c r="A18" s="2"/>
    </row>
    <row r="19" spans="1:6" x14ac:dyDescent="0.25">
      <c r="A19" s="2" t="s">
        <v>108</v>
      </c>
      <c r="F19" s="12" t="s">
        <v>78</v>
      </c>
    </row>
  </sheetData>
  <mergeCells count="2">
    <mergeCell ref="A1:F1"/>
    <mergeCell ref="C4:E4"/>
  </mergeCells>
  <pageMargins left="0.7" right="0.7" top="1.53" bottom="0.75" header="0.3" footer="0.3"/>
  <pageSetup paperSize="9" scale="96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A7" workbookViewId="0">
      <selection activeCell="B31" sqref="B31"/>
    </sheetView>
  </sheetViews>
  <sheetFormatPr defaultRowHeight="15" x14ac:dyDescent="0.25"/>
  <cols>
    <col min="1" max="1" width="7.42578125" style="12" customWidth="1"/>
    <col min="2" max="2" width="38.28515625" style="12" customWidth="1"/>
    <col min="3" max="3" width="14.42578125" style="12" customWidth="1"/>
    <col min="4" max="4" width="9.140625" style="12"/>
    <col min="5" max="5" width="14.7109375" style="12" customWidth="1"/>
    <col min="6" max="6" width="51.5703125" style="12" customWidth="1"/>
    <col min="7" max="16384" width="9.140625" style="12"/>
  </cols>
  <sheetData>
    <row r="1" spans="1:6" x14ac:dyDescent="0.25">
      <c r="A1" s="126" t="s">
        <v>68</v>
      </c>
      <c r="B1" s="126"/>
      <c r="C1" s="126"/>
      <c r="D1" s="126"/>
      <c r="E1" s="126"/>
      <c r="F1" s="126"/>
    </row>
    <row r="2" spans="1:6" x14ac:dyDescent="0.25">
      <c r="A2" s="24"/>
    </row>
    <row r="3" spans="1:6" x14ac:dyDescent="0.25">
      <c r="A3" s="12" t="s">
        <v>0</v>
      </c>
      <c r="C3" s="125"/>
      <c r="D3" s="125"/>
      <c r="E3" s="125"/>
      <c r="F3" s="125"/>
    </row>
    <row r="4" spans="1:6" x14ac:dyDescent="0.25">
      <c r="A4" s="12" t="s">
        <v>48</v>
      </c>
      <c r="C4" s="71" t="s">
        <v>91</v>
      </c>
      <c r="D4" s="71"/>
      <c r="E4" s="71"/>
      <c r="F4" s="71"/>
    </row>
    <row r="5" spans="1:6" x14ac:dyDescent="0.25">
      <c r="A5" s="12" t="s">
        <v>94</v>
      </c>
      <c r="C5" s="69" t="s">
        <v>82</v>
      </c>
    </row>
    <row r="6" spans="1:6" x14ac:dyDescent="0.25">
      <c r="A6" s="12" t="s">
        <v>96</v>
      </c>
      <c r="C6" s="70" t="s">
        <v>95</v>
      </c>
    </row>
    <row r="7" spans="1:6" x14ac:dyDescent="0.25">
      <c r="A7" s="12" t="s">
        <v>93</v>
      </c>
      <c r="C7" s="70" t="s">
        <v>92</v>
      </c>
    </row>
    <row r="10" spans="1:6" x14ac:dyDescent="0.25">
      <c r="A10" s="12" t="s">
        <v>97</v>
      </c>
    </row>
    <row r="11" spans="1:6" ht="60" x14ac:dyDescent="0.25">
      <c r="A11" s="72" t="s">
        <v>2</v>
      </c>
      <c r="B11" s="72" t="s">
        <v>3</v>
      </c>
      <c r="C11" s="72" t="s">
        <v>4</v>
      </c>
      <c r="D11" s="72" t="s">
        <v>5</v>
      </c>
      <c r="E11" s="72" t="s">
        <v>49</v>
      </c>
      <c r="F11" s="72" t="s">
        <v>7</v>
      </c>
    </row>
    <row r="12" spans="1:6" ht="33" customHeight="1" x14ac:dyDescent="0.25">
      <c r="A12" s="73">
        <v>1</v>
      </c>
      <c r="B12" s="74" t="s">
        <v>8</v>
      </c>
      <c r="C12" s="75">
        <v>211000</v>
      </c>
      <c r="D12" s="75">
        <v>121</v>
      </c>
      <c r="E12" s="76">
        <f>E14+E13</f>
        <v>261</v>
      </c>
      <c r="F12" s="73" t="s">
        <v>50</v>
      </c>
    </row>
    <row r="13" spans="1:6" ht="19.5" customHeight="1" x14ac:dyDescent="0.25">
      <c r="A13" s="73"/>
      <c r="B13" s="73" t="s">
        <v>10</v>
      </c>
      <c r="C13" s="72">
        <v>211100</v>
      </c>
      <c r="D13" s="72">
        <v>121</v>
      </c>
      <c r="E13" s="77">
        <v>231</v>
      </c>
      <c r="F13" s="73" t="s">
        <v>9</v>
      </c>
    </row>
    <row r="14" spans="1:6" ht="24" customHeight="1" x14ac:dyDescent="0.25">
      <c r="A14" s="73"/>
      <c r="B14" s="73" t="s">
        <v>70</v>
      </c>
      <c r="C14" s="72">
        <v>211300</v>
      </c>
      <c r="D14" s="72">
        <v>121</v>
      </c>
      <c r="E14" s="77">
        <v>30</v>
      </c>
      <c r="F14" s="73" t="s">
        <v>79</v>
      </c>
    </row>
    <row r="15" spans="1:6" ht="28.5" x14ac:dyDescent="0.25">
      <c r="A15" s="73">
        <v>2</v>
      </c>
      <c r="B15" s="74" t="s">
        <v>12</v>
      </c>
      <c r="C15" s="75">
        <v>213000</v>
      </c>
      <c r="D15" s="75">
        <v>129</v>
      </c>
      <c r="E15" s="76">
        <v>78.822000000000003</v>
      </c>
      <c r="F15" s="73" t="s">
        <v>54</v>
      </c>
    </row>
    <row r="16" spans="1:6" x14ac:dyDescent="0.25">
      <c r="A16" s="73">
        <v>3</v>
      </c>
      <c r="B16" s="74" t="s">
        <v>13</v>
      </c>
      <c r="C16" s="75">
        <v>221000</v>
      </c>
      <c r="D16" s="75"/>
      <c r="E16" s="76">
        <v>18</v>
      </c>
      <c r="F16" s="73"/>
    </row>
    <row r="17" spans="1:6" ht="60" x14ac:dyDescent="0.25">
      <c r="A17" s="73"/>
      <c r="B17" s="73" t="s">
        <v>14</v>
      </c>
      <c r="C17" s="72">
        <v>221300</v>
      </c>
      <c r="D17" s="72">
        <v>244</v>
      </c>
      <c r="E17" s="77">
        <v>18</v>
      </c>
      <c r="F17" s="73" t="s">
        <v>51</v>
      </c>
    </row>
    <row r="18" spans="1:6" ht="35.25" customHeight="1" x14ac:dyDescent="0.25">
      <c r="A18" s="73">
        <v>4</v>
      </c>
      <c r="B18" s="74" t="s">
        <v>20</v>
      </c>
      <c r="C18" s="75">
        <v>225000</v>
      </c>
      <c r="D18" s="75"/>
      <c r="E18" s="76">
        <f>E19</f>
        <v>1</v>
      </c>
      <c r="F18" s="78"/>
    </row>
    <row r="19" spans="1:6" ht="15.75" customHeight="1" x14ac:dyDescent="0.25">
      <c r="A19" s="73"/>
      <c r="B19" s="73" t="s">
        <v>27</v>
      </c>
      <c r="C19" s="72">
        <v>225500</v>
      </c>
      <c r="D19" s="72">
        <v>244</v>
      </c>
      <c r="E19" s="77">
        <v>1</v>
      </c>
      <c r="F19" s="73" t="s">
        <v>52</v>
      </c>
    </row>
    <row r="20" spans="1:6" ht="15.75" customHeight="1" x14ac:dyDescent="0.25">
      <c r="A20" s="127">
        <v>5</v>
      </c>
      <c r="B20" s="128" t="s">
        <v>32</v>
      </c>
      <c r="C20" s="129">
        <v>340000</v>
      </c>
      <c r="D20" s="129"/>
      <c r="E20" s="130">
        <f>E22</f>
        <v>0.17799999999999999</v>
      </c>
      <c r="F20" s="127"/>
    </row>
    <row r="21" spans="1:6" x14ac:dyDescent="0.25">
      <c r="A21" s="127"/>
      <c r="B21" s="128"/>
      <c r="C21" s="129"/>
      <c r="D21" s="129"/>
      <c r="E21" s="130"/>
      <c r="F21" s="127"/>
    </row>
    <row r="22" spans="1:6" ht="15.75" customHeight="1" x14ac:dyDescent="0.25">
      <c r="A22" s="127"/>
      <c r="B22" s="127" t="s">
        <v>33</v>
      </c>
      <c r="C22" s="123">
        <v>340101</v>
      </c>
      <c r="D22" s="123">
        <v>244</v>
      </c>
      <c r="E22" s="124">
        <v>0.17799999999999999</v>
      </c>
      <c r="F22" s="127" t="s">
        <v>56</v>
      </c>
    </row>
    <row r="23" spans="1:6" x14ac:dyDescent="0.25">
      <c r="A23" s="127"/>
      <c r="B23" s="127"/>
      <c r="C23" s="123"/>
      <c r="D23" s="123"/>
      <c r="E23" s="124"/>
      <c r="F23" s="127"/>
    </row>
    <row r="24" spans="1:6" ht="15.75" thickBot="1" x14ac:dyDescent="0.3">
      <c r="A24" s="79"/>
      <c r="B24" s="80" t="s">
        <v>34</v>
      </c>
      <c r="C24" s="80"/>
      <c r="D24" s="81"/>
      <c r="E24" s="82">
        <f>E20+E18+E16+E15+E12</f>
        <v>359</v>
      </c>
      <c r="F24" s="80"/>
    </row>
    <row r="25" spans="1:6" x14ac:dyDescent="0.25">
      <c r="A25" s="83"/>
      <c r="B25" s="83"/>
      <c r="C25" s="83"/>
      <c r="D25" s="84"/>
      <c r="E25" s="85"/>
      <c r="F25" s="83"/>
    </row>
    <row r="27" spans="1:6" x14ac:dyDescent="0.25">
      <c r="A27" s="12" t="s">
        <v>105</v>
      </c>
      <c r="F27" s="12" t="s">
        <v>106</v>
      </c>
    </row>
    <row r="31" spans="1:6" x14ac:dyDescent="0.25">
      <c r="A31" s="12" t="s">
        <v>104</v>
      </c>
      <c r="F31" s="12" t="s">
        <v>78</v>
      </c>
    </row>
  </sheetData>
  <mergeCells count="14">
    <mergeCell ref="C22:C23"/>
    <mergeCell ref="D22:D23"/>
    <mergeCell ref="E22:E23"/>
    <mergeCell ref="C3:F3"/>
    <mergeCell ref="A1:F1"/>
    <mergeCell ref="F22:F23"/>
    <mergeCell ref="A20:A21"/>
    <mergeCell ref="B20:B21"/>
    <mergeCell ref="C20:C21"/>
    <mergeCell ref="D20:D21"/>
    <mergeCell ref="E20:E21"/>
    <mergeCell ref="F20:F21"/>
    <mergeCell ref="A22:A23"/>
    <mergeCell ref="B22:B23"/>
  </mergeCells>
  <pageMargins left="0.9055118110236221" right="0.70866141732283472" top="0.35433070866141736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ДК</vt:lpstr>
      <vt:lpstr>Целевые</vt:lpstr>
      <vt:lpstr>сувениры</vt:lpstr>
      <vt:lpstr>библиотека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2020-07-24T09:55:55Z</dcterms:modified>
</cp:coreProperties>
</file>